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<sst xmlns="http://schemas.openxmlformats.org/spreadsheetml/2006/main" count="89" uniqueCount="64">
  <si>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</si>
  <si>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</si>
  <si>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</si>
  <si>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</si>
  <si>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</si>
  <si>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</si>
  <si>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>ул. Молодцова, в районе д.14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</si>
  <si>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</si>
  <si>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</si>
  <si>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</si>
  <si>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</si>
  <si>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</si>
  <si>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</si>
  <si>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</si>
  <si>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программе :</t>
  </si>
  <si>
    <t xml:space="preserve">                  МО Сертолово</t>
  </si>
  <si>
    <t xml:space="preserve">                  к постановлению администрации</t>
  </si>
  <si>
    <t xml:space="preserve">                  ПРИЛОЖЕНИЕ №2</t>
  </si>
  <si>
    <r>
      <t xml:space="preserve">                  от </t>
    </r>
    <r>
      <rPr>
        <u val="single"/>
        <sz val="12"/>
        <rFont val="Times New Roman"/>
        <family val="1"/>
      </rPr>
      <t xml:space="preserve">                       </t>
    </r>
    <r>
      <rPr>
        <sz val="12"/>
        <rFont val="Times New Roman"/>
        <family val="1"/>
      </rPr>
      <t xml:space="preserve">№      </t>
    </r>
  </si>
  <si>
    <t>Итого по разделу 2:</t>
  </si>
  <si>
    <t>Раздел 1. Благоустройство территории города Сертолово</t>
  </si>
  <si>
    <t>"Благоустроенный город Сертолово"</t>
  </si>
  <si>
    <t>2017 г.</t>
  </si>
  <si>
    <t>2018 г.</t>
  </si>
  <si>
    <t>2019 г.</t>
  </si>
  <si>
    <t>2020 г.</t>
  </si>
  <si>
    <t>2021 г.</t>
  </si>
  <si>
    <t>1.2. Устройство декоративного ограждения, в том числе по адресам:</t>
  </si>
  <si>
    <t>ул. Молодёжная, в районе д.7</t>
  </si>
  <si>
    <t xml:space="preserve">ул. Центральная, в районе д.д 6/1 и 6/2 </t>
  </si>
  <si>
    <t xml:space="preserve">ул. Молодцова, в районе д.д 15/1 и 15/2 </t>
  </si>
  <si>
    <t>КАПИТАЛЬНЫХ ВЛОЖЕНИЙ МУНИЦИПАЛЬНОЙ ПРОГРАММЫ МО СЕРТОЛОВО</t>
  </si>
  <si>
    <t>1.1. Комплектация дополнительным оборудованием детских и спортивных площадок, в том числе по адресам:</t>
  </si>
  <si>
    <t>1.3. Устройство и содержание малых архитектурных форм и других элементов благоустройства, в том числе:</t>
  </si>
  <si>
    <t>Устройство въездного знака в город Сертолово (стелы)</t>
  </si>
  <si>
    <t>Устройство кованой арки в районе д. 3 по улице Молодцова</t>
  </si>
  <si>
    <t xml:space="preserve">Раздел 2. Устройство, ремонт и содержание элементов улично-дорожной сети и технических средств организации дорожного движения на территории города Сертолово   </t>
  </si>
  <si>
    <t>2.1.Устройство и содержание технических средств организации дорожного движения, в том числе:</t>
  </si>
  <si>
    <t>Устройство светофоров на автомобильной дороге ул.Ларина (4 ед.)</t>
  </si>
  <si>
    <t xml:space="preserve"> </t>
  </si>
  <si>
    <t xml:space="preserve">Раздел 6. Создание условий для массового отдыха жителей города Сертолово   </t>
  </si>
  <si>
    <t>6.1. Подготовка к празднику и оформление территории города на период проведения праздника - День Победы.</t>
  </si>
  <si>
    <t>Итого по разделу 6:</t>
  </si>
  <si>
    <t>2.5. Капитальный ремонт автомобильных дорог и проездов</t>
  </si>
  <si>
    <t>Вертикальная баннерная система на опоры освещения Выборгского шоссе мкр. Сертолово-1.</t>
  </si>
  <si>
    <t>Капитальный ремонт Автомобильная дорога ул. Центральная, в том числе:</t>
  </si>
  <si>
    <t xml:space="preserve">Разработка проекта капитального ремонта ул. Центральная от пересечения с ул. Кожемякина до ул. Ларина </t>
  </si>
  <si>
    <t>2017 г</t>
  </si>
  <si>
    <t>Капитальный ремонт проезда в районе домов №4 и №5 по ул. Молодежная</t>
  </si>
  <si>
    <t>1.5. Формирование и обустройство плоскостного сооружения в районе домов по ул. Молодцова д.16 и ул. Молодежная д.3 корпус 2.</t>
  </si>
  <si>
    <t>1.6. 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</si>
  <si>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 xml:space="preserve">Подготовка основания территории  в районе домов по ул. Молодцова д.16 и ул. Молодежная д.3 корпус 2.
</t>
  </si>
  <si>
    <t>Устройство и укрепление габионными конструкциями участка территории в районе домов по ул. Молодцова д.16 и ул. Молодежная д.3 корпус 2.</t>
  </si>
  <si>
    <t xml:space="preserve">Обустройство тротуарной плитки </t>
  </si>
  <si>
    <t xml:space="preserve">Обустройство пешеходной дорожки </t>
  </si>
  <si>
    <t xml:space="preserve">Капитальный ремонт автомобильной дороги  ул. Молодцова с  установкой пешеходных ограждений  (от Выборгского шоссе до бани) </t>
  </si>
  <si>
    <t xml:space="preserve">Инженерно-геодезические изыскания ул. Центральная от пересечения с ул. Кожемякина до ул. Ларина </t>
  </si>
  <si>
    <t>ул.Кленовая, в районе д. 5, корпус 2; корпус 3, ул. Кленовая, в районе д.7, корпус 1; корпус 2.</t>
  </si>
  <si>
    <t>к постановлению администрации</t>
  </si>
  <si>
    <t>Приложение №2</t>
  </si>
  <si>
    <t>МО Сертолово</t>
  </si>
  <si>
    <t>от "____" _________________ 2017г.</t>
  </si>
  <si>
    <t>Приложение №1</t>
  </si>
  <si>
    <t>к Программе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</si>
</sst>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8" fontId="11" fillId="6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top" wrapText="1"/>
    </xf>
    <xf numFmtId="188" fontId="6" fillId="0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188" fontId="7" fillId="35" borderId="10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8" fontId="11" fillId="6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0" fillId="0" borderId="0" xfId="0" applyNumberFormat="1" applyFill="1" applyAlignment="1">
      <alignment vertical="center" wrapText="1"/>
    </xf>
    <xf numFmtId="188" fontId="0" fillId="0" borderId="0" xfId="0" applyNumberFormat="1" applyFont="1" applyFill="1" applyAlignment="1">
      <alignment/>
    </xf>
    <xf numFmtId="0" fontId="12" fillId="36" borderId="11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193" fontId="7" fillId="35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188" fontId="5" fillId="37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8" fontId="0" fillId="0" borderId="0" xfId="0" applyNumberFormat="1" applyFont="1" applyAlignment="1">
      <alignment/>
    </xf>
    <xf numFmtId="188" fontId="0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5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1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5">
      <selection activeCell="A5" sqref="A5:M56"/>
    </sheetView>
  </sheetViews>
  <sheetFormatPr defaultColWidth="9.140625" defaultRowHeight="12.75"/>
  <cols>
    <col min="1" max="1" width="4.7109375" style="0" customWidth="1"/>
    <col min="2" max="2" width="41.421875" style="0" customWidth="1"/>
    <col min="3" max="3" width="12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1.28125" style="0" customWidth="1"/>
    <col min="8" max="8" width="11.140625" style="0" customWidth="1"/>
    <col min="9" max="9" width="10.28125" style="0" customWidth="1"/>
    <col min="10" max="10" width="7.00390625" style="0" customWidth="1"/>
    <col min="11" max="11" width="6.7109375" style="0" customWidth="1"/>
    <col min="12" max="12" width="6.57421875" style="0" customWidth="1"/>
    <col min="13" max="13" width="6.28125" style="8" customWidth="1"/>
  </cols>
  <sheetData>
    <row r="1" spans="8:13" ht="15.75" hidden="1">
      <c r="H1" s="70" t="s">
        <v>17</v>
      </c>
      <c r="I1" s="70"/>
      <c r="J1" s="70"/>
      <c r="K1" s="70"/>
      <c r="L1" s="70"/>
      <c r="M1" s="70"/>
    </row>
    <row r="2" spans="8:13" ht="15.75" hidden="1">
      <c r="H2" s="70" t="s">
        <v>16</v>
      </c>
      <c r="I2" s="70"/>
      <c r="J2" s="70"/>
      <c r="K2" s="70"/>
      <c r="L2" s="70"/>
      <c r="M2" s="70"/>
    </row>
    <row r="3" spans="8:13" ht="15.75" hidden="1">
      <c r="H3" s="70" t="s">
        <v>15</v>
      </c>
      <c r="I3" s="70"/>
      <c r="J3" s="70"/>
      <c r="K3" s="70"/>
      <c r="L3" s="70"/>
      <c r="M3" s="70"/>
    </row>
    <row r="4" spans="8:13" ht="15.75" hidden="1">
      <c r="H4" s="70" t="s">
        <v>18</v>
      </c>
      <c r="I4" s="97"/>
      <c r="J4" s="97"/>
      <c r="K4" s="97"/>
      <c r="L4" s="97"/>
      <c r="M4" s="97"/>
    </row>
    <row r="5" spans="8:13" ht="15.75">
      <c r="H5" s="62"/>
      <c r="I5" s="63"/>
      <c r="J5" s="63"/>
      <c r="K5" s="63"/>
      <c r="L5" s="63"/>
      <c r="M5" s="63"/>
    </row>
    <row r="6" spans="8:13" ht="15.75">
      <c r="H6" s="62"/>
      <c r="I6" s="63"/>
      <c r="J6" s="63"/>
      <c r="K6" s="63"/>
      <c r="L6" s="63"/>
      <c r="M6" s="63"/>
    </row>
    <row r="7" spans="8:13" ht="15.75">
      <c r="H7" s="62"/>
      <c r="I7" s="66" t="s">
        <v>59</v>
      </c>
      <c r="J7" s="66"/>
      <c r="K7" s="66"/>
      <c r="L7" s="66"/>
      <c r="M7" s="66"/>
    </row>
    <row r="8" spans="1:13" ht="15.75" customHeight="1">
      <c r="A8" s="3"/>
      <c r="B8" s="3"/>
      <c r="C8" s="3"/>
      <c r="D8" s="3"/>
      <c r="E8" s="3"/>
      <c r="F8" s="3"/>
      <c r="G8" s="3"/>
      <c r="H8" s="65"/>
      <c r="I8" s="67" t="s">
        <v>58</v>
      </c>
      <c r="J8" s="67"/>
      <c r="K8" s="67"/>
      <c r="L8" s="67"/>
      <c r="M8" s="67"/>
    </row>
    <row r="9" spans="1:13" ht="15.75" customHeight="1">
      <c r="A9" s="3"/>
      <c r="B9" s="3"/>
      <c r="C9" s="3"/>
      <c r="D9" s="3"/>
      <c r="E9" s="3"/>
      <c r="F9" s="3"/>
      <c r="G9" s="3"/>
      <c r="H9" s="65"/>
      <c r="I9" s="67" t="s">
        <v>60</v>
      </c>
      <c r="J9" s="67"/>
      <c r="K9" s="67"/>
      <c r="L9" s="67"/>
      <c r="M9" s="67"/>
    </row>
    <row r="10" spans="1:13" ht="15.75" customHeight="1">
      <c r="A10" s="3"/>
      <c r="B10" s="3"/>
      <c r="C10" s="3"/>
      <c r="D10" s="3"/>
      <c r="E10" s="3"/>
      <c r="F10" s="3"/>
      <c r="G10" s="3"/>
      <c r="H10" s="65"/>
      <c r="I10" s="68" t="s">
        <v>61</v>
      </c>
      <c r="J10" s="68"/>
      <c r="K10" s="68"/>
      <c r="L10" s="68"/>
      <c r="M10" s="68"/>
    </row>
    <row r="11" spans="1:13" ht="15.75">
      <c r="A11" s="3"/>
      <c r="B11" s="3"/>
      <c r="C11" s="3"/>
      <c r="D11" s="3"/>
      <c r="E11" s="3"/>
      <c r="F11" s="3"/>
      <c r="G11" s="3"/>
      <c r="H11" s="65"/>
      <c r="I11" s="69" t="s">
        <v>62</v>
      </c>
      <c r="J11" s="69"/>
      <c r="K11" s="69"/>
      <c r="L11" s="69"/>
      <c r="M11" s="69"/>
    </row>
    <row r="12" spans="1:13" ht="15.75">
      <c r="A12" s="3"/>
      <c r="B12" s="3"/>
      <c r="C12" s="3"/>
      <c r="D12" s="3"/>
      <c r="E12" s="3"/>
      <c r="F12" s="3"/>
      <c r="G12" s="3"/>
      <c r="H12" s="3"/>
      <c r="I12" s="70" t="s">
        <v>63</v>
      </c>
      <c r="J12" s="70"/>
      <c r="K12" s="70"/>
      <c r="L12" s="70"/>
      <c r="M12" s="70"/>
    </row>
    <row r="13" spans="1:13" s="2" customFormat="1" ht="18.75">
      <c r="A13" s="10"/>
      <c r="B13" s="88" t="s">
        <v>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7" s="2" customFormat="1" ht="18.75">
      <c r="A14" s="10"/>
      <c r="B14" s="88" t="s">
        <v>31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Q14" s="3"/>
    </row>
    <row r="15" spans="1:17" s="3" customFormat="1" ht="18.75">
      <c r="A15" s="10"/>
      <c r="B15" s="88" t="s">
        <v>21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Q15"/>
    </row>
    <row r="16" spans="1:13" s="3" customFormat="1" ht="15.75" customHeight="1">
      <c r="A16" s="1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s="3" customFormat="1" ht="8.2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6" ht="15.75" customHeight="1">
      <c r="A18" s="80" t="s">
        <v>7</v>
      </c>
      <c r="B18" s="81"/>
      <c r="C18" s="82" t="s">
        <v>8</v>
      </c>
      <c r="D18" s="82" t="s">
        <v>9</v>
      </c>
      <c r="E18" s="82" t="s">
        <v>1</v>
      </c>
      <c r="F18" s="82" t="s">
        <v>10</v>
      </c>
      <c r="G18" s="82"/>
      <c r="H18" s="82" t="s">
        <v>4</v>
      </c>
      <c r="I18" s="82"/>
      <c r="J18" s="82"/>
      <c r="K18" s="82"/>
      <c r="L18" s="82"/>
      <c r="M18" s="82"/>
      <c r="N18" s="1"/>
      <c r="O18" s="1"/>
      <c r="P18" s="1"/>
    </row>
    <row r="19" spans="1:16" ht="15.75" customHeight="1">
      <c r="A19" s="81"/>
      <c r="B19" s="81"/>
      <c r="C19" s="81"/>
      <c r="D19" s="81"/>
      <c r="E19" s="81"/>
      <c r="F19" s="82"/>
      <c r="G19" s="82"/>
      <c r="H19" s="82" t="s">
        <v>2</v>
      </c>
      <c r="I19" s="82" t="s">
        <v>3</v>
      </c>
      <c r="J19" s="82"/>
      <c r="K19" s="82"/>
      <c r="L19" s="82"/>
      <c r="M19" s="82"/>
      <c r="N19" s="1"/>
      <c r="O19" s="1"/>
      <c r="P19" s="1"/>
    </row>
    <row r="20" spans="1:16" ht="0.75" customHeight="1">
      <c r="A20" s="81"/>
      <c r="B20" s="81"/>
      <c r="C20" s="81"/>
      <c r="D20" s="81"/>
      <c r="E20" s="81"/>
      <c r="F20" s="82"/>
      <c r="G20" s="82"/>
      <c r="H20" s="82"/>
      <c r="I20" s="82" t="s">
        <v>22</v>
      </c>
      <c r="J20" s="13"/>
      <c r="K20" s="13"/>
      <c r="L20" s="82" t="s">
        <v>25</v>
      </c>
      <c r="M20" s="89" t="s">
        <v>26</v>
      </c>
      <c r="N20" s="1"/>
      <c r="O20" s="1"/>
      <c r="P20" s="1"/>
    </row>
    <row r="21" spans="1:16" ht="65.25" customHeight="1">
      <c r="A21" s="81"/>
      <c r="B21" s="81"/>
      <c r="C21" s="81"/>
      <c r="D21" s="81"/>
      <c r="E21" s="81"/>
      <c r="F21" s="13" t="s">
        <v>12</v>
      </c>
      <c r="G21" s="13" t="s">
        <v>13</v>
      </c>
      <c r="H21" s="82"/>
      <c r="I21" s="82"/>
      <c r="J21" s="13" t="s">
        <v>23</v>
      </c>
      <c r="K21" s="13" t="s">
        <v>24</v>
      </c>
      <c r="L21" s="82"/>
      <c r="M21" s="89"/>
      <c r="N21" s="1"/>
      <c r="O21" s="1"/>
      <c r="P21" s="1"/>
    </row>
    <row r="22" spans="1:18" ht="15" customHeight="1">
      <c r="A22" s="94">
        <v>1</v>
      </c>
      <c r="B22" s="94"/>
      <c r="C22" s="16">
        <v>2</v>
      </c>
      <c r="D22" s="16">
        <v>3</v>
      </c>
      <c r="E22" s="16">
        <v>4</v>
      </c>
      <c r="F22" s="16">
        <v>5</v>
      </c>
      <c r="G22" s="16">
        <v>6</v>
      </c>
      <c r="H22" s="16">
        <v>7</v>
      </c>
      <c r="I22" s="16">
        <v>8</v>
      </c>
      <c r="J22" s="16">
        <v>9</v>
      </c>
      <c r="K22" s="16">
        <v>10</v>
      </c>
      <c r="L22" s="16">
        <v>11</v>
      </c>
      <c r="M22" s="25">
        <v>12</v>
      </c>
      <c r="N22" s="26"/>
      <c r="O22" s="1"/>
      <c r="P22" s="1"/>
      <c r="R22" s="7"/>
    </row>
    <row r="23" spans="1:16" ht="30.75" customHeight="1">
      <c r="A23" s="91" t="s">
        <v>20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1"/>
      <c r="O23" s="1"/>
      <c r="P23" s="1"/>
    </row>
    <row r="24" spans="1:16" ht="42.75" customHeight="1">
      <c r="A24" s="73" t="s">
        <v>32</v>
      </c>
      <c r="B24" s="84"/>
      <c r="C24" s="14"/>
      <c r="D24" s="15"/>
      <c r="E24" s="82" t="s">
        <v>5</v>
      </c>
      <c r="F24" s="16"/>
      <c r="G24" s="17">
        <f aca="true" t="shared" si="0" ref="G24:M24">G25</f>
        <v>1154.2</v>
      </c>
      <c r="H24" s="17">
        <f t="shared" si="0"/>
        <v>1154.2</v>
      </c>
      <c r="I24" s="17">
        <f t="shared" si="0"/>
        <v>1154.2</v>
      </c>
      <c r="J24" s="17">
        <f t="shared" si="0"/>
        <v>0</v>
      </c>
      <c r="K24" s="17">
        <f t="shared" si="0"/>
        <v>0</v>
      </c>
      <c r="L24" s="17">
        <f t="shared" si="0"/>
        <v>0</v>
      </c>
      <c r="M24" s="17">
        <f t="shared" si="0"/>
        <v>0</v>
      </c>
      <c r="N24" s="1"/>
      <c r="O24" s="1"/>
      <c r="P24" s="1"/>
    </row>
    <row r="25" spans="1:16" ht="34.5" customHeight="1">
      <c r="A25" s="71" t="s">
        <v>57</v>
      </c>
      <c r="B25" s="72"/>
      <c r="C25" s="18" t="s">
        <v>22</v>
      </c>
      <c r="D25" s="15"/>
      <c r="E25" s="82"/>
      <c r="F25" s="16"/>
      <c r="G25" s="19">
        <f>H25</f>
        <v>1154.2</v>
      </c>
      <c r="H25" s="19">
        <f>I25+J25+K25+L25+M25</f>
        <v>1154.2</v>
      </c>
      <c r="I25" s="19">
        <v>1154.2</v>
      </c>
      <c r="J25" s="19">
        <v>0</v>
      </c>
      <c r="K25" s="19">
        <v>0</v>
      </c>
      <c r="L25" s="19">
        <v>0</v>
      </c>
      <c r="M25" s="19">
        <v>0</v>
      </c>
      <c r="N25" s="1"/>
      <c r="O25" s="1"/>
      <c r="P25" s="1"/>
    </row>
    <row r="26" spans="1:16" ht="27" customHeight="1">
      <c r="A26" s="73" t="s">
        <v>27</v>
      </c>
      <c r="B26" s="84"/>
      <c r="C26" s="20"/>
      <c r="D26" s="20"/>
      <c r="E26" s="76" t="s">
        <v>5</v>
      </c>
      <c r="F26" s="20"/>
      <c r="G26" s="17">
        <f aca="true" t="shared" si="1" ref="G26:M26">G27+G28+G29+G30</f>
        <v>623.1</v>
      </c>
      <c r="H26" s="17">
        <f t="shared" si="1"/>
        <v>623.1</v>
      </c>
      <c r="I26" s="17">
        <f t="shared" si="1"/>
        <v>623.1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"/>
      <c r="O26" s="1"/>
      <c r="P26" s="1"/>
    </row>
    <row r="27" spans="1:16" ht="26.25" customHeight="1">
      <c r="A27" s="71" t="s">
        <v>28</v>
      </c>
      <c r="B27" s="72"/>
      <c r="C27" s="18" t="s">
        <v>22</v>
      </c>
      <c r="D27" s="20"/>
      <c r="E27" s="98"/>
      <c r="F27" s="20"/>
      <c r="G27" s="19">
        <v>123.3</v>
      </c>
      <c r="H27" s="19">
        <v>123.3</v>
      </c>
      <c r="I27" s="19">
        <v>123.3</v>
      </c>
      <c r="J27" s="19">
        <v>0</v>
      </c>
      <c r="K27" s="19">
        <v>0</v>
      </c>
      <c r="L27" s="19">
        <v>0</v>
      </c>
      <c r="M27" s="19">
        <v>0</v>
      </c>
      <c r="N27" s="1"/>
      <c r="O27" s="1"/>
      <c r="P27" s="1"/>
    </row>
    <row r="28" spans="1:16" ht="22.5" customHeight="1">
      <c r="A28" s="83" t="s">
        <v>29</v>
      </c>
      <c r="B28" s="83"/>
      <c r="C28" s="18" t="s">
        <v>22</v>
      </c>
      <c r="D28" s="21"/>
      <c r="E28" s="98"/>
      <c r="F28" s="22"/>
      <c r="G28" s="23">
        <v>222.2</v>
      </c>
      <c r="H28" s="23">
        <v>222.2</v>
      </c>
      <c r="I28" s="23">
        <v>222.2</v>
      </c>
      <c r="J28" s="19">
        <v>0</v>
      </c>
      <c r="K28" s="19">
        <v>0</v>
      </c>
      <c r="L28" s="19">
        <v>0</v>
      </c>
      <c r="M28" s="19">
        <v>0</v>
      </c>
      <c r="N28" s="1"/>
      <c r="O28" s="1"/>
      <c r="P28" s="1"/>
    </row>
    <row r="29" spans="1:16" ht="21" customHeight="1">
      <c r="A29" s="83" t="s">
        <v>30</v>
      </c>
      <c r="B29" s="83"/>
      <c r="C29" s="18" t="s">
        <v>22</v>
      </c>
      <c r="D29" s="21"/>
      <c r="E29" s="98"/>
      <c r="F29" s="22"/>
      <c r="G29" s="23">
        <v>210</v>
      </c>
      <c r="H29" s="23">
        <v>210</v>
      </c>
      <c r="I29" s="23">
        <v>210</v>
      </c>
      <c r="J29" s="19">
        <v>0</v>
      </c>
      <c r="K29" s="19">
        <v>0</v>
      </c>
      <c r="L29" s="19">
        <v>0</v>
      </c>
      <c r="M29" s="19">
        <v>0</v>
      </c>
      <c r="N29" s="1"/>
      <c r="O29" s="1"/>
      <c r="P29" s="1"/>
    </row>
    <row r="30" spans="1:16" s="5" customFormat="1" ht="24" customHeight="1">
      <c r="A30" s="71" t="s">
        <v>6</v>
      </c>
      <c r="B30" s="72"/>
      <c r="C30" s="18" t="s">
        <v>22</v>
      </c>
      <c r="D30" s="21"/>
      <c r="E30" s="77"/>
      <c r="F30" s="22"/>
      <c r="G30" s="24">
        <v>67.6</v>
      </c>
      <c r="H30" s="24">
        <v>67.6</v>
      </c>
      <c r="I30" s="24">
        <v>67.6</v>
      </c>
      <c r="J30" s="19">
        <v>0</v>
      </c>
      <c r="K30" s="19">
        <v>0</v>
      </c>
      <c r="L30" s="19">
        <v>0</v>
      </c>
      <c r="M30" s="19">
        <v>0</v>
      </c>
      <c r="N30" s="4"/>
      <c r="O30" s="4"/>
      <c r="P30" s="4"/>
    </row>
    <row r="31" spans="1:17" s="5" customFormat="1" ht="41.25" customHeight="1">
      <c r="A31" s="73" t="s">
        <v>33</v>
      </c>
      <c r="B31" s="84"/>
      <c r="C31" s="18"/>
      <c r="D31" s="21"/>
      <c r="E31" s="60" t="s">
        <v>5</v>
      </c>
      <c r="F31" s="22"/>
      <c r="G31" s="17">
        <f aca="true" t="shared" si="2" ref="G31:M31">SUM(G32:G33)</f>
        <v>971.9</v>
      </c>
      <c r="H31" s="17">
        <f t="shared" si="2"/>
        <v>971.9</v>
      </c>
      <c r="I31" s="17">
        <f t="shared" si="2"/>
        <v>971.9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4"/>
      <c r="O31" s="43"/>
      <c r="P31" s="4"/>
      <c r="Q31" s="44"/>
    </row>
    <row r="32" spans="1:16" s="5" customFormat="1" ht="21.75" customHeight="1">
      <c r="A32" s="71" t="s">
        <v>34</v>
      </c>
      <c r="B32" s="72"/>
      <c r="C32" s="18" t="s">
        <v>22</v>
      </c>
      <c r="D32" s="21"/>
      <c r="E32" s="61"/>
      <c r="F32" s="22"/>
      <c r="G32" s="19">
        <v>800</v>
      </c>
      <c r="H32" s="19">
        <v>800</v>
      </c>
      <c r="I32" s="19">
        <v>800</v>
      </c>
      <c r="J32" s="19">
        <v>0</v>
      </c>
      <c r="K32" s="19">
        <v>0</v>
      </c>
      <c r="L32" s="19">
        <v>0</v>
      </c>
      <c r="M32" s="19">
        <v>0</v>
      </c>
      <c r="N32" s="4"/>
      <c r="O32" s="4"/>
      <c r="P32" s="4"/>
    </row>
    <row r="33" spans="1:17" s="5" customFormat="1" ht="39.75" customHeight="1">
      <c r="A33" s="71" t="s">
        <v>35</v>
      </c>
      <c r="B33" s="72"/>
      <c r="C33" s="18" t="s">
        <v>22</v>
      </c>
      <c r="D33" s="21"/>
      <c r="E33" s="27" t="s">
        <v>5</v>
      </c>
      <c r="F33" s="22"/>
      <c r="G33" s="19">
        <v>171.9</v>
      </c>
      <c r="H33" s="19">
        <v>171.9</v>
      </c>
      <c r="I33" s="19">
        <v>171.9</v>
      </c>
      <c r="J33" s="19">
        <v>0</v>
      </c>
      <c r="K33" s="19">
        <v>0</v>
      </c>
      <c r="L33" s="19">
        <v>0</v>
      </c>
      <c r="M33" s="19">
        <v>0</v>
      </c>
      <c r="N33" s="4"/>
      <c r="O33" s="4"/>
      <c r="P33" s="4"/>
      <c r="Q33" s="28" t="s">
        <v>39</v>
      </c>
    </row>
    <row r="34" spans="1:16" s="5" customFormat="1" ht="60" customHeight="1">
      <c r="A34" s="73" t="s">
        <v>49</v>
      </c>
      <c r="B34" s="72"/>
      <c r="C34" s="18"/>
      <c r="D34" s="58"/>
      <c r="E34" s="27"/>
      <c r="F34" s="59"/>
      <c r="G34" s="17">
        <f aca="true" t="shared" si="3" ref="G34:M34">SUM(G35:G36)</f>
        <v>17765.7</v>
      </c>
      <c r="H34" s="17">
        <f t="shared" si="3"/>
        <v>17765.7</v>
      </c>
      <c r="I34" s="17">
        <f t="shared" si="3"/>
        <v>17765.7</v>
      </c>
      <c r="J34" s="17">
        <f t="shared" si="3"/>
        <v>0</v>
      </c>
      <c r="K34" s="17">
        <f t="shared" si="3"/>
        <v>0</v>
      </c>
      <c r="L34" s="17">
        <f t="shared" si="3"/>
        <v>0</v>
      </c>
      <c r="M34" s="17">
        <f t="shared" si="3"/>
        <v>0</v>
      </c>
      <c r="N34" s="4"/>
      <c r="O34" s="4"/>
      <c r="P34" s="4"/>
    </row>
    <row r="35" spans="1:16" s="5" customFormat="1" ht="52.5" customHeight="1">
      <c r="A35" s="71" t="s">
        <v>51</v>
      </c>
      <c r="B35" s="72"/>
      <c r="C35" s="18" t="s">
        <v>22</v>
      </c>
      <c r="D35" s="58"/>
      <c r="E35" s="76" t="s">
        <v>5</v>
      </c>
      <c r="F35" s="59"/>
      <c r="G35" s="19">
        <v>9765.7</v>
      </c>
      <c r="H35" s="19">
        <v>9765.7</v>
      </c>
      <c r="I35" s="19">
        <v>9765.7</v>
      </c>
      <c r="J35" s="19">
        <v>0</v>
      </c>
      <c r="K35" s="19">
        <v>0</v>
      </c>
      <c r="L35" s="19">
        <v>0</v>
      </c>
      <c r="M35" s="19">
        <v>0</v>
      </c>
      <c r="N35" s="4"/>
      <c r="O35" s="4"/>
      <c r="P35" s="4"/>
    </row>
    <row r="36" spans="1:16" s="5" customFormat="1" ht="54.75" customHeight="1">
      <c r="A36" s="71" t="s">
        <v>52</v>
      </c>
      <c r="B36" s="72"/>
      <c r="C36" s="18" t="s">
        <v>22</v>
      </c>
      <c r="D36" s="58"/>
      <c r="E36" s="77"/>
      <c r="F36" s="59"/>
      <c r="G36" s="19">
        <v>8000</v>
      </c>
      <c r="H36" s="19">
        <v>8000</v>
      </c>
      <c r="I36" s="19">
        <v>8000</v>
      </c>
      <c r="J36" s="19">
        <v>0</v>
      </c>
      <c r="K36" s="19">
        <v>0</v>
      </c>
      <c r="L36" s="19">
        <v>0</v>
      </c>
      <c r="M36" s="19">
        <v>0</v>
      </c>
      <c r="N36" s="4"/>
      <c r="O36" s="4"/>
      <c r="P36" s="4"/>
    </row>
    <row r="37" spans="1:16" s="5" customFormat="1" ht="57" customHeight="1">
      <c r="A37" s="73" t="s">
        <v>50</v>
      </c>
      <c r="B37" s="72"/>
      <c r="C37" s="18"/>
      <c r="D37" s="58"/>
      <c r="E37" s="27"/>
      <c r="F37" s="59"/>
      <c r="G37" s="17">
        <f aca="true" t="shared" si="4" ref="G37:M37">SUM(G38:G39)</f>
        <v>1963.9</v>
      </c>
      <c r="H37" s="17">
        <f t="shared" si="4"/>
        <v>1963.9</v>
      </c>
      <c r="I37" s="17">
        <f t="shared" si="4"/>
        <v>1963.9</v>
      </c>
      <c r="J37" s="17">
        <f t="shared" si="4"/>
        <v>0</v>
      </c>
      <c r="K37" s="17">
        <f t="shared" si="4"/>
        <v>0</v>
      </c>
      <c r="L37" s="17">
        <f t="shared" si="4"/>
        <v>0</v>
      </c>
      <c r="M37" s="17">
        <f t="shared" si="4"/>
        <v>0</v>
      </c>
      <c r="N37" s="4"/>
      <c r="O37" s="4"/>
      <c r="P37" s="4"/>
    </row>
    <row r="38" spans="1:16" s="5" customFormat="1" ht="45" customHeight="1">
      <c r="A38" s="71" t="s">
        <v>53</v>
      </c>
      <c r="B38" s="72"/>
      <c r="C38" s="18" t="s">
        <v>22</v>
      </c>
      <c r="D38" s="58"/>
      <c r="E38" s="76" t="s">
        <v>5</v>
      </c>
      <c r="F38" s="59"/>
      <c r="G38" s="19">
        <v>1045.8</v>
      </c>
      <c r="H38" s="19">
        <v>1045.8</v>
      </c>
      <c r="I38" s="19">
        <v>1045.8</v>
      </c>
      <c r="J38" s="19">
        <v>0</v>
      </c>
      <c r="K38" s="19">
        <v>0</v>
      </c>
      <c r="L38" s="19">
        <v>0</v>
      </c>
      <c r="M38" s="19">
        <v>0</v>
      </c>
      <c r="N38" s="4"/>
      <c r="O38" s="4"/>
      <c r="P38" s="4"/>
    </row>
    <row r="39" spans="1:16" s="5" customFormat="1" ht="38.25" customHeight="1">
      <c r="A39" s="71" t="s">
        <v>54</v>
      </c>
      <c r="B39" s="72"/>
      <c r="C39" s="18" t="s">
        <v>22</v>
      </c>
      <c r="D39" s="21"/>
      <c r="E39" s="77"/>
      <c r="F39" s="22"/>
      <c r="G39" s="19">
        <v>918.1</v>
      </c>
      <c r="H39" s="19">
        <v>918.1</v>
      </c>
      <c r="I39" s="19">
        <v>918.1</v>
      </c>
      <c r="J39" s="19">
        <v>0</v>
      </c>
      <c r="K39" s="19">
        <v>0</v>
      </c>
      <c r="L39" s="19">
        <v>0</v>
      </c>
      <c r="M39" s="19">
        <v>0</v>
      </c>
      <c r="N39" s="4"/>
      <c r="O39" s="4"/>
      <c r="P39" s="4"/>
    </row>
    <row r="40" spans="1:16" s="5" customFormat="1" ht="17.25" customHeight="1">
      <c r="A40" s="85" t="s">
        <v>11</v>
      </c>
      <c r="B40" s="86"/>
      <c r="C40" s="45"/>
      <c r="D40" s="46"/>
      <c r="E40" s="47"/>
      <c r="F40" s="48"/>
      <c r="G40" s="49">
        <f>SUM(G24+G26+G31+G34+G37)</f>
        <v>22478.800000000003</v>
      </c>
      <c r="H40" s="49">
        <f>SUM(H24+H26+H31+H34+H37)</f>
        <v>22478.800000000003</v>
      </c>
      <c r="I40" s="49">
        <f>SUM(I24+I26+I31+I34+I37)</f>
        <v>22478.800000000003</v>
      </c>
      <c r="J40" s="49">
        <v>0</v>
      </c>
      <c r="K40" s="49">
        <v>0</v>
      </c>
      <c r="L40" s="49">
        <v>0</v>
      </c>
      <c r="M40" s="49">
        <v>0</v>
      </c>
      <c r="N40" s="4"/>
      <c r="O40" s="4"/>
      <c r="P40" s="4"/>
    </row>
    <row r="41" spans="1:13" ht="34.5" customHeight="1">
      <c r="A41" s="101" t="s">
        <v>36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</row>
    <row r="42" spans="1:13" ht="30" customHeight="1">
      <c r="A42" s="78" t="s">
        <v>37</v>
      </c>
      <c r="B42" s="87"/>
      <c r="C42" s="29"/>
      <c r="D42" s="29"/>
      <c r="E42" s="104" t="s">
        <v>5</v>
      </c>
      <c r="F42" s="29"/>
      <c r="G42" s="17">
        <f aca="true" t="shared" si="5" ref="G42:M42">G43</f>
        <v>320</v>
      </c>
      <c r="H42" s="17">
        <f t="shared" si="5"/>
        <v>320</v>
      </c>
      <c r="I42" s="17">
        <f t="shared" si="5"/>
        <v>320</v>
      </c>
      <c r="J42" s="17">
        <f t="shared" si="5"/>
        <v>0</v>
      </c>
      <c r="K42" s="17">
        <f t="shared" si="5"/>
        <v>0</v>
      </c>
      <c r="L42" s="17">
        <f t="shared" si="5"/>
        <v>0</v>
      </c>
      <c r="M42" s="17">
        <f t="shared" si="5"/>
        <v>0</v>
      </c>
    </row>
    <row r="43" spans="1:13" ht="30.75" customHeight="1">
      <c r="A43" s="74" t="s">
        <v>38</v>
      </c>
      <c r="B43" s="75"/>
      <c r="C43" s="40" t="s">
        <v>22</v>
      </c>
      <c r="D43" s="29"/>
      <c r="E43" s="109"/>
      <c r="F43" s="29"/>
      <c r="G43" s="30">
        <v>320</v>
      </c>
      <c r="H43" s="30">
        <v>320</v>
      </c>
      <c r="I43" s="30">
        <v>320</v>
      </c>
      <c r="J43" s="19">
        <v>0</v>
      </c>
      <c r="K43" s="19">
        <v>0</v>
      </c>
      <c r="L43" s="19">
        <v>0</v>
      </c>
      <c r="M43" s="19">
        <v>0</v>
      </c>
    </row>
    <row r="44" spans="1:13" ht="26.25" customHeight="1">
      <c r="A44" s="78" t="s">
        <v>43</v>
      </c>
      <c r="B44" s="87"/>
      <c r="C44" s="29"/>
      <c r="D44" s="29"/>
      <c r="E44" s="104" t="s">
        <v>5</v>
      </c>
      <c r="F44" s="29"/>
      <c r="G44" s="41">
        <f>SUM(G45:G49)</f>
        <v>11843</v>
      </c>
      <c r="H44" s="41">
        <f>SUM(H45:H49)</f>
        <v>11843</v>
      </c>
      <c r="I44" s="41">
        <f>SUM(I45:I49)</f>
        <v>11843</v>
      </c>
      <c r="J44" s="41">
        <v>0</v>
      </c>
      <c r="K44" s="41">
        <v>0</v>
      </c>
      <c r="L44" s="41">
        <v>0</v>
      </c>
      <c r="M44" s="41">
        <v>0</v>
      </c>
    </row>
    <row r="45" spans="1:13" ht="31.5" customHeight="1">
      <c r="A45" s="74" t="s">
        <v>45</v>
      </c>
      <c r="B45" s="75"/>
      <c r="C45" s="56" t="s">
        <v>22</v>
      </c>
      <c r="D45" s="29"/>
      <c r="E45" s="105"/>
      <c r="F45" s="29"/>
      <c r="G45" s="39">
        <v>10364.5</v>
      </c>
      <c r="H45" s="39">
        <v>10364.5</v>
      </c>
      <c r="I45" s="39">
        <v>10364.5</v>
      </c>
      <c r="J45" s="39">
        <v>0</v>
      </c>
      <c r="K45" s="39">
        <v>0</v>
      </c>
      <c r="L45" s="39">
        <v>0</v>
      </c>
      <c r="M45" s="39">
        <v>0</v>
      </c>
    </row>
    <row r="46" spans="1:13" ht="39.75" customHeight="1">
      <c r="A46" s="74" t="s">
        <v>56</v>
      </c>
      <c r="B46" s="75"/>
      <c r="C46" s="57" t="s">
        <v>47</v>
      </c>
      <c r="D46" s="29"/>
      <c r="E46" s="105"/>
      <c r="F46" s="29"/>
      <c r="G46" s="30">
        <v>110</v>
      </c>
      <c r="H46" s="30">
        <v>110</v>
      </c>
      <c r="I46" s="30">
        <v>110</v>
      </c>
      <c r="J46" s="30">
        <v>0</v>
      </c>
      <c r="K46" s="30">
        <v>0</v>
      </c>
      <c r="L46" s="30">
        <v>0</v>
      </c>
      <c r="M46" s="30">
        <v>0</v>
      </c>
    </row>
    <row r="47" spans="1:13" ht="46.5" customHeight="1">
      <c r="A47" s="74" t="s">
        <v>46</v>
      </c>
      <c r="B47" s="75"/>
      <c r="C47" s="57" t="s">
        <v>22</v>
      </c>
      <c r="D47" s="29"/>
      <c r="E47" s="105"/>
      <c r="F47" s="29"/>
      <c r="G47" s="30">
        <v>490</v>
      </c>
      <c r="H47" s="30">
        <v>490</v>
      </c>
      <c r="I47" s="30">
        <v>490</v>
      </c>
      <c r="J47" s="30">
        <v>0</v>
      </c>
      <c r="K47" s="30">
        <v>0</v>
      </c>
      <c r="L47" s="30">
        <v>0</v>
      </c>
      <c r="M47" s="30">
        <v>0</v>
      </c>
    </row>
    <row r="48" spans="1:13" ht="43.5" customHeight="1">
      <c r="A48" s="74" t="s">
        <v>55</v>
      </c>
      <c r="B48" s="75"/>
      <c r="C48" s="57" t="s">
        <v>22</v>
      </c>
      <c r="D48" s="29"/>
      <c r="E48" s="105"/>
      <c r="F48" s="29"/>
      <c r="G48" s="39">
        <v>356.8</v>
      </c>
      <c r="H48" s="39">
        <v>356.8</v>
      </c>
      <c r="I48" s="39">
        <v>356.8</v>
      </c>
      <c r="J48" s="39">
        <v>0</v>
      </c>
      <c r="K48" s="39">
        <v>0</v>
      </c>
      <c r="L48" s="39">
        <v>0</v>
      </c>
      <c r="M48" s="39">
        <v>0</v>
      </c>
    </row>
    <row r="49" spans="1:13" ht="43.5" customHeight="1">
      <c r="A49" s="74" t="s">
        <v>48</v>
      </c>
      <c r="B49" s="75"/>
      <c r="C49" s="57" t="s">
        <v>22</v>
      </c>
      <c r="D49" s="29"/>
      <c r="E49" s="105"/>
      <c r="F49" s="29"/>
      <c r="G49" s="39">
        <v>521.7</v>
      </c>
      <c r="H49" s="39">
        <v>521.7</v>
      </c>
      <c r="I49" s="39">
        <v>521.7</v>
      </c>
      <c r="J49" s="39">
        <v>0</v>
      </c>
      <c r="K49" s="39">
        <v>0</v>
      </c>
      <c r="L49" s="39">
        <v>0</v>
      </c>
      <c r="M49" s="39">
        <v>0</v>
      </c>
    </row>
    <row r="50" spans="1:13" ht="17.25" customHeight="1">
      <c r="A50" s="85" t="s">
        <v>19</v>
      </c>
      <c r="B50" s="86"/>
      <c r="C50" s="31"/>
      <c r="D50" s="32"/>
      <c r="E50" s="64"/>
      <c r="F50" s="34"/>
      <c r="G50" s="35">
        <f>SUM(G42+G44)</f>
        <v>12163</v>
      </c>
      <c r="H50" s="35">
        <f aca="true" t="shared" si="6" ref="H50:M50">SUM(H42+H44)</f>
        <v>12163</v>
      </c>
      <c r="I50" s="35">
        <f t="shared" si="6"/>
        <v>12163</v>
      </c>
      <c r="J50" s="35">
        <f t="shared" si="6"/>
        <v>0</v>
      </c>
      <c r="K50" s="35">
        <f t="shared" si="6"/>
        <v>0</v>
      </c>
      <c r="L50" s="35">
        <f t="shared" si="6"/>
        <v>0</v>
      </c>
      <c r="M50" s="35">
        <f t="shared" si="6"/>
        <v>0</v>
      </c>
    </row>
    <row r="51" spans="1:13" ht="18.75" customHeight="1">
      <c r="A51" s="106" t="s">
        <v>40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8"/>
    </row>
    <row r="52" spans="1:13" ht="54" customHeight="1">
      <c r="A52" s="78" t="s">
        <v>41</v>
      </c>
      <c r="B52" s="79"/>
      <c r="C52" s="36"/>
      <c r="D52" s="37"/>
      <c r="E52" s="99" t="s">
        <v>5</v>
      </c>
      <c r="F52" s="38"/>
      <c r="G52" s="41">
        <v>250</v>
      </c>
      <c r="H52" s="41">
        <v>250</v>
      </c>
      <c r="I52" s="41">
        <v>250</v>
      </c>
      <c r="J52" s="41">
        <v>0</v>
      </c>
      <c r="K52" s="41">
        <v>0</v>
      </c>
      <c r="L52" s="41">
        <v>0</v>
      </c>
      <c r="M52" s="41">
        <v>0</v>
      </c>
    </row>
    <row r="53" spans="1:13" ht="48" customHeight="1">
      <c r="A53" s="74" t="s">
        <v>44</v>
      </c>
      <c r="B53" s="75"/>
      <c r="C53" s="36" t="s">
        <v>22</v>
      </c>
      <c r="D53" s="37"/>
      <c r="E53" s="100"/>
      <c r="F53" s="38"/>
      <c r="G53" s="39">
        <v>250</v>
      </c>
      <c r="H53" s="39">
        <v>250</v>
      </c>
      <c r="I53" s="39">
        <v>250</v>
      </c>
      <c r="J53" s="39">
        <v>0</v>
      </c>
      <c r="K53" s="39">
        <v>0</v>
      </c>
      <c r="L53" s="39">
        <v>0</v>
      </c>
      <c r="M53" s="39">
        <v>0</v>
      </c>
    </row>
    <row r="54" spans="1:13" ht="19.5" customHeight="1">
      <c r="A54" s="85" t="s">
        <v>42</v>
      </c>
      <c r="B54" s="86"/>
      <c r="C54" s="31"/>
      <c r="D54" s="32"/>
      <c r="E54" s="33"/>
      <c r="F54" s="34"/>
      <c r="G54" s="35">
        <f>SUM(G53)</f>
        <v>250</v>
      </c>
      <c r="H54" s="35">
        <f>SUM(H52)</f>
        <v>250</v>
      </c>
      <c r="I54" s="35">
        <f>SUM(I52)</f>
        <v>250</v>
      </c>
      <c r="J54" s="35">
        <f>SUM(J52:J53)</f>
        <v>0</v>
      </c>
      <c r="K54" s="35">
        <f>SUM(K52:K53)</f>
        <v>0</v>
      </c>
      <c r="L54" s="35">
        <f>SUM(L52:L53)</f>
        <v>0</v>
      </c>
      <c r="M54" s="35">
        <f>SUM(M52:M53)</f>
        <v>0</v>
      </c>
    </row>
    <row r="55" spans="1:13" ht="19.5" customHeight="1">
      <c r="A55" s="95" t="s">
        <v>14</v>
      </c>
      <c r="B55" s="96"/>
      <c r="C55" s="50"/>
      <c r="D55" s="50"/>
      <c r="E55" s="51"/>
      <c r="F55" s="51"/>
      <c r="G55" s="52">
        <f>SUM(G40+G50+G54)</f>
        <v>34891.8</v>
      </c>
      <c r="H55" s="52">
        <f>SUM(H40+H50+H54)</f>
        <v>34891.8</v>
      </c>
      <c r="I55" s="52">
        <f>SUM(I40+I50+I54)</f>
        <v>34891.8</v>
      </c>
      <c r="J55" s="52">
        <v>0</v>
      </c>
      <c r="K55" s="52">
        <v>0</v>
      </c>
      <c r="L55" s="52">
        <v>0</v>
      </c>
      <c r="M55" s="52">
        <v>0</v>
      </c>
    </row>
    <row r="56" spans="1:13" ht="19.5" customHeight="1">
      <c r="A56" s="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9"/>
    </row>
    <row r="57" spans="1:13" ht="30" customHeight="1">
      <c r="A57" s="3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9"/>
    </row>
    <row r="58" spans="1:13" ht="35.25" customHeight="1">
      <c r="A58" s="3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9"/>
    </row>
    <row r="59" spans="1:13" ht="14.25" customHeight="1">
      <c r="A59" s="3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9"/>
    </row>
    <row r="60" spans="1:13" ht="19.5" customHeight="1">
      <c r="A60" s="3"/>
      <c r="B60" s="3"/>
      <c r="C60" s="3"/>
      <c r="D60" s="3"/>
      <c r="E60" s="3"/>
      <c r="F60" s="3"/>
      <c r="G60" s="54"/>
      <c r="H60" s="54"/>
      <c r="I60" s="54"/>
      <c r="J60" s="54"/>
      <c r="K60" s="54"/>
      <c r="L60" s="54"/>
      <c r="M60" s="55"/>
    </row>
    <row r="61" spans="1:13" ht="36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9"/>
    </row>
    <row r="62" spans="1:13" ht="4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9"/>
    </row>
    <row r="63" spans="1:13" ht="5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9"/>
    </row>
    <row r="64" spans="1:13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9"/>
    </row>
    <row r="65" ht="21" customHeight="1"/>
    <row r="66" ht="7.5" customHeight="1"/>
    <row r="70" ht="12.75">
      <c r="N70" s="6"/>
    </row>
  </sheetData>
  <sheetProtection/>
  <mergeCells count="65">
    <mergeCell ref="A49:B49"/>
    <mergeCell ref="A48:B48"/>
    <mergeCell ref="E44:E49"/>
    <mergeCell ref="A51:M51"/>
    <mergeCell ref="E42:E43"/>
    <mergeCell ref="H1:M1"/>
    <mergeCell ref="H2:M2"/>
    <mergeCell ref="H3:M3"/>
    <mergeCell ref="H4:M4"/>
    <mergeCell ref="E26:E30"/>
    <mergeCell ref="A33:B33"/>
    <mergeCell ref="F18:G20"/>
    <mergeCell ref="H18:M18"/>
    <mergeCell ref="I20:I21"/>
    <mergeCell ref="A27:B27"/>
    <mergeCell ref="H19:H21"/>
    <mergeCell ref="E18:E21"/>
    <mergeCell ref="A55:B55"/>
    <mergeCell ref="A26:B26"/>
    <mergeCell ref="A28:B28"/>
    <mergeCell ref="A31:B31"/>
    <mergeCell ref="A54:B54"/>
    <mergeCell ref="A53:B53"/>
    <mergeCell ref="E52:E53"/>
    <mergeCell ref="A41:M41"/>
    <mergeCell ref="A50:B50"/>
    <mergeCell ref="B13:M13"/>
    <mergeCell ref="B14:M14"/>
    <mergeCell ref="B15:M15"/>
    <mergeCell ref="M20:M21"/>
    <mergeCell ref="B16:M16"/>
    <mergeCell ref="A23:M23"/>
    <mergeCell ref="I19:M19"/>
    <mergeCell ref="L20:L21"/>
    <mergeCell ref="D18:D21"/>
    <mergeCell ref="A52:B52"/>
    <mergeCell ref="A37:B37"/>
    <mergeCell ref="A38:B38"/>
    <mergeCell ref="A39:B39"/>
    <mergeCell ref="A18:B21"/>
    <mergeCell ref="C18:C21"/>
    <mergeCell ref="A29:B29"/>
    <mergeCell ref="A24:B24"/>
    <mergeCell ref="A40:B40"/>
    <mergeCell ref="A42:B42"/>
    <mergeCell ref="A34:B34"/>
    <mergeCell ref="A47:B47"/>
    <mergeCell ref="E35:E36"/>
    <mergeCell ref="E38:E39"/>
    <mergeCell ref="A35:B35"/>
    <mergeCell ref="A36:B36"/>
    <mergeCell ref="A43:B43"/>
    <mergeCell ref="A44:B44"/>
    <mergeCell ref="A45:B45"/>
    <mergeCell ref="A46:B46"/>
    <mergeCell ref="I9:M9"/>
    <mergeCell ref="I10:M10"/>
    <mergeCell ref="I8:M8"/>
    <mergeCell ref="I11:M11"/>
    <mergeCell ref="I12:M12"/>
    <mergeCell ref="A32:B32"/>
    <mergeCell ref="A30:B30"/>
    <mergeCell ref="A22:B22"/>
    <mergeCell ref="E24:E25"/>
    <mergeCell ref="A25:B25"/>
  </mergeCells>
  <printOptions horizontalCentered="1"/>
  <pageMargins left="0.25" right="0.16" top="0.78" bottom="0.5" header="0.78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2017-06-05T12:06:23Z</cp:lastPrinted>
  <dcterms:created xsi:type="dcterms:W3CDTF">1996-10-08T23:32:33Z</dcterms:created>
  <dcterms:modified xsi:type="dcterms:W3CDTF">2017-06-05T12:06:27Z</dcterms:modified>
  <cp:category/>
  <cp:version/>
  <cp:contentType/>
  <cp:contentStatus/>
</cp:coreProperties>
</file>